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drin.dogani\Desktop\DBF 2026\2026 BUXHETI\"/>
    </mc:Choice>
  </mc:AlternateContent>
  <xr:revisionPtr revIDLastSave="0" documentId="13_ncr:1_{9469ACBA-9C8C-489F-B1FF-AF79BF6FDD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-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2" l="1"/>
  <c r="H17" i="2"/>
  <c r="C17" i="2"/>
  <c r="C19" i="2"/>
  <c r="G7" i="2"/>
  <c r="F10" i="2"/>
  <c r="D28" i="2"/>
  <c r="G16" i="2"/>
  <c r="G10" i="2"/>
  <c r="F9" i="2"/>
  <c r="F8" i="2"/>
  <c r="G8" i="2"/>
  <c r="D26" i="2"/>
  <c r="D27" i="2"/>
  <c r="H16" i="2" l="1"/>
  <c r="H18" i="2"/>
  <c r="G9" i="2"/>
  <c r="G19" i="2" l="1"/>
  <c r="C18" i="2"/>
  <c r="C16" i="2" l="1"/>
  <c r="E19" i="2" l="1"/>
</calcChain>
</file>

<file path=xl/sharedStrings.xml><?xml version="1.0" encoding="utf-8"?>
<sst xmlns="http://schemas.openxmlformats.org/spreadsheetml/2006/main" count="34" uniqueCount="31">
  <si>
    <t>Komuna Kaçanik</t>
  </si>
  <si>
    <t>Viti</t>
  </si>
  <si>
    <t>Numri total i stafit</t>
  </si>
  <si>
    <t>Nivelet e pagave</t>
  </si>
  <si>
    <t>201-400</t>
  </si>
  <si>
    <t>401-600</t>
  </si>
  <si>
    <t>600+</t>
  </si>
  <si>
    <t>Numri total i shërbimit (subvencionit të caktuar)</t>
  </si>
  <si>
    <t xml:space="preserve">Numri total i përfitueseve </t>
  </si>
  <si>
    <t>Numri i përfitueseve Gra</t>
  </si>
  <si>
    <t>Numri i përfituesve burra</t>
  </si>
  <si>
    <t>Buxheti për gra</t>
  </si>
  <si>
    <t>Buxheti për burra</t>
  </si>
  <si>
    <t>Totali I pagave gra dhe burra</t>
  </si>
  <si>
    <t>Numri total i stafit që janë gra</t>
  </si>
  <si>
    <t>Numri total i stafit që janë burra</t>
  </si>
  <si>
    <t>Paga dhe mëditje/ Shuma për gra</t>
  </si>
  <si>
    <t>Paga dhe mëditje/ Shuma për burra</t>
  </si>
  <si>
    <t>Tabela 2. Planifikimi për vitin 2026- Nivelet e pagave në Organizatën Buxhetore</t>
  </si>
  <si>
    <t>Planifikimi      për 2028</t>
  </si>
  <si>
    <t>Numri total i stafit në këtë nivel të pagave</t>
  </si>
  <si>
    <t>Numri i burrave në këtë nivel</t>
  </si>
  <si>
    <t>Shuma e shpenzuar për burra në këtë nivel</t>
  </si>
  <si>
    <t>Numri i grave në këtë nivel</t>
  </si>
  <si>
    <t>Shuma e shpenzuar për gra në këtë nivel</t>
  </si>
  <si>
    <t>Planifikimi për vitin 2026</t>
  </si>
  <si>
    <t>Tabela 3. Numri i përfituesve të subvencioneve apo edhe të shërbimeve ofruara nga organizata
buxhetore të drejtorive përkatëse (ku është e aplikueshme)</t>
  </si>
  <si>
    <t>Planifikimi për 2028</t>
  </si>
  <si>
    <t>Totali i pagave gra dhe burra</t>
  </si>
  <si>
    <t xml:space="preserve">Tabela 1. Numri i punëtorëve në Organizatën Buxhetore përkatëse </t>
  </si>
  <si>
    <t>Buxhetimi i Përgjegjshëm Gjinor 2026-2028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</si>
</sst>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3" fontId="2" fillId="0" borderId="0" xfId="1" applyFont="1"/>
    <xf numFmtId="0" fontId="3" fillId="0" borderId="0" xfId="0" applyFont="1"/>
    <xf numFmtId="0" fontId="2" fillId="0" borderId="0" xfId="0" applyFont="1" applyAlignment="1">
      <alignment vertical="center"/>
    </xf>
    <xf numFmtId="43" fontId="3" fillId="0" borderId="0" xfId="0" applyNumberFormat="1" applyFont="1"/>
    <xf numFmtId="43" fontId="3" fillId="0" borderId="0" xfId="1" applyFont="1"/>
    <xf numFmtId="43" fontId="2" fillId="0" borderId="0" xfId="0" applyNumberFormat="1" applyFont="1"/>
    <xf numFmtId="164" fontId="3" fillId="0" borderId="0" xfId="0" applyNumberFormat="1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0" applyNumberFormat="1" applyFont="1" applyAlignment="1"/>
    <xf numFmtId="164" fontId="3" fillId="0" borderId="0" xfId="0" applyNumberFormat="1" applyFont="1" applyAlignment="1">
      <alignment horizontal="center"/>
    </xf>
    <xf numFmtId="43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3" fontId="3" fillId="0" borderId="0" xfId="1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Fill="1"/>
    <xf numFmtId="43" fontId="3" fillId="0" borderId="0" xfId="1" applyFont="1" applyFill="1"/>
    <xf numFmtId="0" fontId="2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Border="1"/>
    <xf numFmtId="164" fontId="3" fillId="0" borderId="1" xfId="1" applyNumberFormat="1" applyFont="1" applyBorder="1" applyAlignment="1">
      <alignment vertical="center"/>
    </xf>
    <xf numFmtId="43" fontId="2" fillId="2" borderId="1" xfId="1" applyFont="1" applyFill="1" applyBorder="1"/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vertical="center"/>
    </xf>
    <xf numFmtId="43" fontId="2" fillId="2" borderId="1" xfId="1" applyFont="1" applyFill="1" applyBorder="1" applyAlignment="1">
      <alignment vertical="center"/>
    </xf>
    <xf numFmtId="43" fontId="3" fillId="0" borderId="1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/>
    </xf>
    <xf numFmtId="43" fontId="3" fillId="0" borderId="0" xfId="1" applyFont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4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46"/>
  <sheetViews>
    <sheetView tabSelected="1" workbookViewId="0">
      <selection activeCell="K6" sqref="K6"/>
    </sheetView>
  </sheetViews>
  <sheetFormatPr defaultRowHeight="15.75" x14ac:dyDescent="0.25"/>
  <cols>
    <col min="1" max="1" width="8.5703125" style="4" customWidth="1"/>
    <col min="2" max="2" width="10.85546875" style="4" customWidth="1"/>
    <col min="3" max="3" width="10.42578125" style="4" customWidth="1"/>
    <col min="4" max="4" width="9.140625" style="4"/>
    <col min="5" max="5" width="16.7109375" style="4" bestFit="1" customWidth="1"/>
    <col min="6" max="6" width="14.85546875" style="4" customWidth="1"/>
    <col min="7" max="7" width="18" style="4" customWidth="1"/>
    <col min="8" max="8" width="14.5703125" style="4" bestFit="1" customWidth="1"/>
    <col min="9" max="9" width="14.7109375" style="7" customWidth="1"/>
    <col min="10" max="10" width="16" style="4" customWidth="1"/>
    <col min="11" max="11" width="19.42578125" style="4" customWidth="1"/>
    <col min="12" max="12" width="20" style="7" customWidth="1"/>
    <col min="13" max="13" width="10.7109375" style="4" customWidth="1"/>
    <col min="14" max="14" width="9.85546875" style="4" customWidth="1"/>
    <col min="15" max="16384" width="9.140625" style="4"/>
  </cols>
  <sheetData>
    <row r="1" spans="2:14" x14ac:dyDescent="0.25">
      <c r="B1" s="40" t="s">
        <v>30</v>
      </c>
      <c r="C1" s="40"/>
      <c r="D1" s="40"/>
      <c r="E1" s="40"/>
      <c r="F1" s="40"/>
      <c r="G1" s="40"/>
      <c r="H1" s="40"/>
      <c r="J1" s="7"/>
      <c r="K1" s="7"/>
    </row>
    <row r="2" spans="2:14" ht="9.75" customHeight="1" x14ac:dyDescent="0.25">
      <c r="J2" s="7"/>
      <c r="K2" s="7"/>
    </row>
    <row r="3" spans="2:14" x14ac:dyDescent="0.25">
      <c r="B3" s="5" t="s">
        <v>29</v>
      </c>
      <c r="H3" s="6"/>
      <c r="J3" s="7"/>
      <c r="K3" s="7"/>
    </row>
    <row r="4" spans="2:14" s="1" customFormat="1" x14ac:dyDescent="0.25">
      <c r="B4" s="2" t="s">
        <v>0</v>
      </c>
      <c r="I4" s="3"/>
      <c r="L4" s="3"/>
    </row>
    <row r="5" spans="2:14" x14ac:dyDescent="0.25">
      <c r="B5" s="5"/>
    </row>
    <row r="6" spans="2:14" s="23" customFormat="1" ht="63" x14ac:dyDescent="0.25">
      <c r="B6" s="25" t="s">
        <v>1</v>
      </c>
      <c r="C6" s="25" t="s">
        <v>2</v>
      </c>
      <c r="D6" s="25" t="s">
        <v>14</v>
      </c>
      <c r="E6" s="25" t="s">
        <v>15</v>
      </c>
      <c r="F6" s="25" t="s">
        <v>16</v>
      </c>
      <c r="G6" s="25" t="s">
        <v>17</v>
      </c>
      <c r="H6" s="25" t="s">
        <v>28</v>
      </c>
      <c r="I6" s="24"/>
      <c r="L6" s="24"/>
    </row>
    <row r="7" spans="2:14" ht="15.75" customHeight="1" x14ac:dyDescent="0.25">
      <c r="B7" s="11">
        <v>2025</v>
      </c>
      <c r="C7" s="11">
        <v>822</v>
      </c>
      <c r="D7" s="10">
        <v>411</v>
      </c>
      <c r="E7" s="10">
        <v>411</v>
      </c>
      <c r="F7" s="12">
        <v>3674264</v>
      </c>
      <c r="G7" s="12">
        <f>H7-F7</f>
        <v>3487873</v>
      </c>
      <c r="H7" s="28">
        <v>7162137</v>
      </c>
      <c r="J7" s="7"/>
      <c r="K7" s="6"/>
    </row>
    <row r="8" spans="2:14" ht="15.75" customHeight="1" x14ac:dyDescent="0.25">
      <c r="B8" s="11">
        <v>2026</v>
      </c>
      <c r="C8" s="11">
        <v>823</v>
      </c>
      <c r="D8" s="10">
        <v>412</v>
      </c>
      <c r="E8" s="10">
        <v>411</v>
      </c>
      <c r="F8" s="12">
        <f>D8*7518.69</f>
        <v>3097700.28</v>
      </c>
      <c r="G8" s="12">
        <f>E8*7518.69</f>
        <v>3090181.59</v>
      </c>
      <c r="H8" s="28">
        <v>7883305</v>
      </c>
      <c r="J8" s="7"/>
      <c r="K8" s="13"/>
      <c r="L8" s="14"/>
      <c r="M8" s="15"/>
      <c r="N8" s="16"/>
    </row>
    <row r="9" spans="2:14" ht="15.75" customHeight="1" x14ac:dyDescent="0.25">
      <c r="B9" s="11">
        <v>2027</v>
      </c>
      <c r="C9" s="11">
        <v>823</v>
      </c>
      <c r="D9" s="10">
        <v>412</v>
      </c>
      <c r="E9" s="10">
        <v>411</v>
      </c>
      <c r="F9" s="12">
        <f>D9*8322.05</f>
        <v>3428684.5999999996</v>
      </c>
      <c r="G9" s="12">
        <f>E9*8322.05</f>
        <v>3420362.55</v>
      </c>
      <c r="H9" s="28">
        <v>7922722</v>
      </c>
      <c r="J9" s="7"/>
      <c r="K9" s="7"/>
      <c r="N9" s="6"/>
    </row>
    <row r="10" spans="2:14" ht="31.5" x14ac:dyDescent="0.25">
      <c r="B10" s="11" t="s">
        <v>19</v>
      </c>
      <c r="C10" s="11">
        <v>823</v>
      </c>
      <c r="D10" s="10">
        <v>412</v>
      </c>
      <c r="E10" s="10">
        <v>411</v>
      </c>
      <c r="F10" s="32">
        <f>D10*8351.91</f>
        <v>3440986.92</v>
      </c>
      <c r="G10" s="30">
        <f>E10*8351.91</f>
        <v>3432635.01</v>
      </c>
      <c r="H10" s="31">
        <v>7962335</v>
      </c>
      <c r="J10" s="7"/>
      <c r="K10" s="7"/>
      <c r="N10" s="6"/>
    </row>
    <row r="11" spans="2:14" x14ac:dyDescent="0.25">
      <c r="B11" s="33"/>
      <c r="C11" s="33"/>
      <c r="D11" s="34"/>
      <c r="E11" s="33"/>
      <c r="F11" s="35"/>
      <c r="G11" s="36"/>
      <c r="H11" s="37"/>
      <c r="J11" s="7"/>
      <c r="K11" s="7"/>
      <c r="N11" s="6"/>
    </row>
    <row r="12" spans="2:14" ht="15.75" customHeight="1" x14ac:dyDescent="0.25">
      <c r="B12" s="2"/>
      <c r="G12" s="9"/>
      <c r="H12" s="9"/>
      <c r="J12" s="7"/>
      <c r="K12" s="6"/>
      <c r="N12" s="6"/>
    </row>
    <row r="13" spans="2:14" ht="15.75" customHeight="1" x14ac:dyDescent="0.25">
      <c r="B13" s="5" t="s">
        <v>18</v>
      </c>
      <c r="J13" s="7"/>
      <c r="K13" s="7"/>
      <c r="N13" s="8"/>
    </row>
    <row r="14" spans="2:14" ht="15.75" customHeight="1" x14ac:dyDescent="0.25">
      <c r="B14" s="2" t="s">
        <v>0</v>
      </c>
      <c r="J14" s="7"/>
    </row>
    <row r="15" spans="2:14" s="23" customFormat="1" ht="78.75" x14ac:dyDescent="0.25">
      <c r="B15" s="25" t="s">
        <v>3</v>
      </c>
      <c r="C15" s="25" t="s">
        <v>20</v>
      </c>
      <c r="D15" s="25" t="s">
        <v>21</v>
      </c>
      <c r="E15" s="25" t="s">
        <v>22</v>
      </c>
      <c r="F15" s="25" t="s">
        <v>23</v>
      </c>
      <c r="G15" s="25" t="s">
        <v>24</v>
      </c>
      <c r="H15" s="25" t="s">
        <v>13</v>
      </c>
      <c r="I15" s="24"/>
      <c r="J15" s="24"/>
      <c r="L15" s="24"/>
    </row>
    <row r="16" spans="2:14" ht="15.75" customHeight="1" x14ac:dyDescent="0.25">
      <c r="B16" s="20" t="s">
        <v>4</v>
      </c>
      <c r="C16" s="11">
        <f>D16+F16</f>
        <v>3</v>
      </c>
      <c r="D16" s="11">
        <v>1</v>
      </c>
      <c r="E16" s="18">
        <v>3570.24</v>
      </c>
      <c r="F16" s="11">
        <v>2</v>
      </c>
      <c r="G16" s="18">
        <f>3570.24+3570.24</f>
        <v>7140.48</v>
      </c>
      <c r="H16" s="28">
        <f>E16+G16</f>
        <v>10710.72</v>
      </c>
      <c r="J16" s="17"/>
      <c r="K16" s="6"/>
    </row>
    <row r="17" spans="2:13" ht="15.75" customHeight="1" x14ac:dyDescent="0.25">
      <c r="B17" s="20" t="s">
        <v>5</v>
      </c>
      <c r="C17" s="11">
        <f>D17+F17</f>
        <v>603</v>
      </c>
      <c r="D17" s="11">
        <v>263</v>
      </c>
      <c r="E17" s="18">
        <f>H17-G17</f>
        <v>2033474.2800000003</v>
      </c>
      <c r="F17" s="11">
        <v>340</v>
      </c>
      <c r="G17" s="18">
        <v>2690484</v>
      </c>
      <c r="H17" s="28">
        <f>H19-H16-H18</f>
        <v>4723958.28</v>
      </c>
      <c r="J17" s="6"/>
      <c r="K17" s="6"/>
    </row>
    <row r="18" spans="2:13" ht="15.75" customHeight="1" x14ac:dyDescent="0.25">
      <c r="B18" s="20" t="s">
        <v>6</v>
      </c>
      <c r="C18" s="11">
        <f>D18+F18</f>
        <v>216</v>
      </c>
      <c r="D18" s="11">
        <v>147</v>
      </c>
      <c r="E18" s="18">
        <v>1637220</v>
      </c>
      <c r="F18" s="11">
        <v>69</v>
      </c>
      <c r="G18" s="18">
        <v>790248</v>
      </c>
      <c r="H18" s="28">
        <f>E18+G18</f>
        <v>2427468</v>
      </c>
      <c r="J18" s="6"/>
      <c r="K18" s="6"/>
      <c r="M18" s="9"/>
    </row>
    <row r="19" spans="2:13" ht="47.25" x14ac:dyDescent="0.25">
      <c r="B19" s="11" t="s">
        <v>25</v>
      </c>
      <c r="C19" s="29">
        <f>F19+D19</f>
        <v>823</v>
      </c>
      <c r="D19" s="29">
        <v>411</v>
      </c>
      <c r="E19" s="30">
        <f>E16+E17+E18</f>
        <v>3674264.5200000005</v>
      </c>
      <c r="F19" s="29">
        <v>412</v>
      </c>
      <c r="G19" s="30">
        <f>G16+G17+G18</f>
        <v>3487872.48</v>
      </c>
      <c r="H19" s="31">
        <v>7162137</v>
      </c>
      <c r="J19" s="9"/>
      <c r="K19" s="6"/>
    </row>
    <row r="20" spans="2:13" x14ac:dyDescent="0.25">
      <c r="B20" s="33"/>
      <c r="C20" s="38"/>
      <c r="D20" s="38"/>
      <c r="E20" s="36"/>
      <c r="F20" s="38"/>
      <c r="G20" s="36"/>
      <c r="H20" s="37"/>
      <c r="J20" s="9"/>
      <c r="K20" s="6"/>
    </row>
    <row r="21" spans="2:13" ht="15.75" customHeight="1" x14ac:dyDescent="0.25">
      <c r="B21" s="5"/>
      <c r="E21" s="9"/>
      <c r="G21" s="9"/>
      <c r="J21" s="6"/>
      <c r="K21" s="6"/>
    </row>
    <row r="22" spans="2:13" ht="15.75" customHeight="1" x14ac:dyDescent="0.25">
      <c r="B22" s="39" t="s">
        <v>26</v>
      </c>
      <c r="C22" s="39"/>
      <c r="D22" s="39"/>
      <c r="E22" s="39"/>
      <c r="F22" s="39"/>
      <c r="G22" s="39"/>
      <c r="H22" s="39"/>
      <c r="K22" s="6"/>
    </row>
    <row r="23" spans="2:13" ht="15.75" customHeight="1" x14ac:dyDescent="0.25">
      <c r="B23" s="39"/>
      <c r="C23" s="39"/>
      <c r="D23" s="39"/>
      <c r="E23" s="39"/>
      <c r="F23" s="39"/>
      <c r="G23" s="39"/>
      <c r="H23" s="39"/>
    </row>
    <row r="24" spans="2:13" ht="15.75" customHeight="1" x14ac:dyDescent="0.25">
      <c r="B24" s="2" t="s">
        <v>0</v>
      </c>
    </row>
    <row r="25" spans="2:13" s="23" customFormat="1" ht="94.5" x14ac:dyDescent="0.25">
      <c r="B25" s="25" t="s">
        <v>1</v>
      </c>
      <c r="C25" s="25" t="s">
        <v>7</v>
      </c>
      <c r="D25" s="25" t="s">
        <v>8</v>
      </c>
      <c r="E25" s="25" t="s">
        <v>9</v>
      </c>
      <c r="F25" s="25" t="s">
        <v>10</v>
      </c>
      <c r="G25" s="25" t="s">
        <v>11</v>
      </c>
      <c r="H25" s="25" t="s">
        <v>12</v>
      </c>
      <c r="I25" s="24"/>
      <c r="L25" s="24"/>
    </row>
    <row r="26" spans="2:13" ht="15.75" customHeight="1" x14ac:dyDescent="0.25">
      <c r="B26" s="11">
        <v>2025</v>
      </c>
      <c r="C26" s="19">
        <v>15</v>
      </c>
      <c r="D26" s="20">
        <f>E26+F26</f>
        <v>288</v>
      </c>
      <c r="E26" s="20">
        <v>44</v>
      </c>
      <c r="F26" s="20">
        <v>244</v>
      </c>
      <c r="G26" s="19">
        <v>10377.120000000001</v>
      </c>
      <c r="H26" s="26">
        <v>96384.4</v>
      </c>
    </row>
    <row r="27" spans="2:13" ht="15.75" customHeight="1" x14ac:dyDescent="0.25">
      <c r="B27" s="11">
        <v>2026</v>
      </c>
      <c r="C27" s="19">
        <v>1000</v>
      </c>
      <c r="D27" s="20">
        <f>E27+F27</f>
        <v>1000</v>
      </c>
      <c r="E27" s="20">
        <v>500</v>
      </c>
      <c r="F27" s="20">
        <v>500</v>
      </c>
      <c r="G27" s="19">
        <v>214157</v>
      </c>
      <c r="H27" s="26">
        <v>400000</v>
      </c>
    </row>
    <row r="28" spans="2:13" ht="15.75" customHeight="1" x14ac:dyDescent="0.25">
      <c r="B28" s="11">
        <v>2027</v>
      </c>
      <c r="C28" s="19">
        <v>900</v>
      </c>
      <c r="D28" s="20">
        <f>E28+F28</f>
        <v>900</v>
      </c>
      <c r="E28" s="20">
        <v>500</v>
      </c>
      <c r="F28" s="20">
        <v>400</v>
      </c>
      <c r="G28" s="19">
        <v>276544</v>
      </c>
      <c r="H28" s="26">
        <v>400000</v>
      </c>
      <c r="I28" s="21"/>
      <c r="J28" s="9"/>
    </row>
    <row r="29" spans="2:13" ht="31.5" x14ac:dyDescent="0.25">
      <c r="B29" s="10" t="s">
        <v>27</v>
      </c>
      <c r="C29" s="19">
        <v>800</v>
      </c>
      <c r="D29" s="20">
        <v>190</v>
      </c>
      <c r="E29" s="20">
        <v>30</v>
      </c>
      <c r="F29" s="20">
        <v>160</v>
      </c>
      <c r="G29" s="19">
        <v>308348</v>
      </c>
      <c r="H29" s="27">
        <v>300000</v>
      </c>
    </row>
    <row r="32" spans="2:13" x14ac:dyDescent="0.25">
      <c r="G32" s="1"/>
    </row>
    <row r="33" spans="3:12" x14ac:dyDescent="0.25">
      <c r="F33" s="7"/>
      <c r="G33" s="1"/>
    </row>
    <row r="34" spans="3:12" s="15" customFormat="1" x14ac:dyDescent="0.25">
      <c r="F34" s="14"/>
      <c r="G34" s="42"/>
      <c r="H34" s="42"/>
      <c r="I34" s="14"/>
      <c r="L34" s="14"/>
    </row>
    <row r="35" spans="3:12" s="15" customFormat="1" x14ac:dyDescent="0.25">
      <c r="F35" s="14"/>
      <c r="I35" s="14"/>
      <c r="L35" s="14"/>
    </row>
    <row r="36" spans="3:12" s="15" customFormat="1" x14ac:dyDescent="0.25">
      <c r="F36" s="13"/>
      <c r="I36" s="14"/>
      <c r="L36" s="14"/>
    </row>
    <row r="37" spans="3:12" s="15" customFormat="1" x14ac:dyDescent="0.25">
      <c r="F37" s="13"/>
      <c r="G37" s="43"/>
      <c r="H37" s="43"/>
      <c r="I37" s="14"/>
      <c r="L37" s="14"/>
    </row>
    <row r="38" spans="3:12" s="15" customFormat="1" x14ac:dyDescent="0.25">
      <c r="G38" s="41"/>
      <c r="H38" s="41"/>
      <c r="I38" s="14"/>
      <c r="L38" s="14"/>
    </row>
    <row r="39" spans="3:12" s="15" customFormat="1" x14ac:dyDescent="0.25">
      <c r="I39" s="14"/>
      <c r="L39" s="14"/>
    </row>
    <row r="40" spans="3:12" s="15" customFormat="1" x14ac:dyDescent="0.25">
      <c r="I40" s="14"/>
      <c r="L40" s="14"/>
    </row>
    <row r="41" spans="3:12" x14ac:dyDescent="0.25">
      <c r="C41" s="22"/>
    </row>
    <row r="43" spans="3:12" x14ac:dyDescent="0.25">
      <c r="E43" s="7"/>
    </row>
    <row r="44" spans="3:12" x14ac:dyDescent="0.25">
      <c r="E44" s="7"/>
    </row>
    <row r="45" spans="3:12" x14ac:dyDescent="0.25">
      <c r="E45" s="7"/>
    </row>
    <row r="46" spans="3:12" x14ac:dyDescent="0.25">
      <c r="E46" s="7"/>
    </row>
  </sheetData>
  <mergeCells count="5">
    <mergeCell ref="B22:H23"/>
    <mergeCell ref="B1:H1"/>
    <mergeCell ref="G38:H38"/>
    <mergeCell ref="G34:H34"/>
    <mergeCell ref="G37:H37"/>
  </mergeCells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 Gjini</dc:creator>
  <cp:lastModifiedBy>Valdrin Dogani</cp:lastModifiedBy>
  <cp:lastPrinted>2025-09-30T10:43:37Z</cp:lastPrinted>
  <dcterms:created xsi:type="dcterms:W3CDTF">2016-08-23T09:43:58Z</dcterms:created>
  <dcterms:modified xsi:type="dcterms:W3CDTF">2026-06-03T08:02:58Z</dcterms:modified>
</cp:coreProperties>
</file>