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hri.i.selimi\Desktop\Buxheti 2022 Planifikimet e hershme\Buxhetimi Gjinorë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6" i="1" l="1"/>
  <c r="G36" i="1"/>
  <c r="H35" i="1"/>
  <c r="G35" i="1"/>
  <c r="H34" i="1"/>
  <c r="G34" i="1"/>
  <c r="H33" i="1"/>
  <c r="G33" i="1"/>
  <c r="D34" i="1"/>
  <c r="D35" i="1"/>
  <c r="D36" i="1"/>
  <c r="D33" i="1"/>
  <c r="G25" i="1" l="1"/>
  <c r="G26" i="1"/>
  <c r="G24" i="1"/>
  <c r="E25" i="1"/>
  <c r="E26" i="1"/>
  <c r="E24" i="1"/>
  <c r="C26" i="1"/>
  <c r="C25" i="1"/>
  <c r="C24" i="1"/>
  <c r="E17" i="1"/>
  <c r="D15" i="1"/>
  <c r="E15" i="1"/>
</calcChain>
</file>

<file path=xl/sharedStrings.xml><?xml version="1.0" encoding="utf-8"?>
<sst xmlns="http://schemas.openxmlformats.org/spreadsheetml/2006/main" count="35" uniqueCount="33">
  <si>
    <t>Buxhetimi i Përgjegjshëm Gjinor (BPGJ)- Niveli lokal</t>
  </si>
  <si>
    <t>Tabela 1. Numri i punëtorëve në Komunën e Kaçanikut</t>
  </si>
  <si>
    <t>Komuna Kaçanik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</si>
  <si>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</si>
  <si>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</si>
  <si>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</si>
  <si>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</si>
  <si>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</si>
  <si>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</si>
  <si>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Komuna Kacanik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</si>
  <si>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</si>
  <si>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</si>
  <si>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</si>
  <si>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</si>
  <si>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</si>
  <si>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</si>
  <si>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</si>
  <si>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</si>
  <si>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</si>
  <si>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</si>
  <si>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</si>
  <si>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</si>
  <si>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</si>
  <si>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</si>
  <si>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</si>
  <si>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</si>
  <si>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 xml:space="preserve">                                                                                                             </t>
  </si>
  <si>
    <t>Republika e Kosovës</t>
  </si>
  <si>
    <t>Komuna e Kaçanikut</t>
  </si>
  <si>
    <t>Zyra e Kryetarit</t>
  </si>
  <si>
    <t>BESIM  ILAZI</t>
  </si>
  <si>
    <t>Kryetari i Komunës</t>
  </si>
  <si>
    <t>Tabela 2. Planifikimi për vitin 2022 Niveli i pagave në Komunë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</si>
</sst>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Tahoma"/>
      <family val="2"/>
    </font>
    <font>
      <sz val="10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43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43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0" fillId="0" borderId="0" xfId="1" applyNumberFormat="1" applyFont="1" applyFill="1" applyBorder="1"/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6" xfId="1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0" fillId="0" borderId="9" xfId="1" applyNumberFormat="1" applyFont="1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Alignment="1"/>
    <xf numFmtId="43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0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57150</xdr:rowOff>
    </xdr:from>
    <xdr:to>
      <xdr:col>2</xdr:col>
      <xdr:colOff>161925</xdr:colOff>
      <xdr:row>5</xdr:row>
      <xdr:rowOff>95250</xdr:rowOff>
    </xdr:to>
    <xdr:pic>
      <xdr:nvPicPr>
        <xdr:cNvPr id="4" name="Picture 3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650"/>
          <a:ext cx="7620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</xdr:colOff>
      <xdr:row>0</xdr:row>
      <xdr:rowOff>180975</xdr:rowOff>
    </xdr:from>
    <xdr:to>
      <xdr:col>6</xdr:col>
      <xdr:colOff>771525</xdr:colOff>
      <xdr:row>5</xdr:row>
      <xdr:rowOff>66675</xdr:rowOff>
    </xdr:to>
    <xdr:pic>
      <xdr:nvPicPr>
        <xdr:cNvPr id="5" name="Picture 4" descr="korniza e amblemës origjin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80975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zoomScaleNormal="100" workbookViewId="0">
      <selection activeCell="N23" sqref="N23"/>
    </sheetView>
  </sheetViews>
  <sheetFormatPr defaultRowHeight="15" x14ac:dyDescent="0.25"/>
  <cols>
    <col min="1" max="1" width="12" customWidth="1"/>
    <col min="5" max="5" width="12.85546875" customWidth="1"/>
    <col min="6" max="6" width="11.85546875" customWidth="1"/>
    <col min="7" max="7" width="15.7109375" customWidth="1"/>
    <col min="8" max="8" width="13.140625" customWidth="1"/>
    <col min="10" max="10" width="15.28515625" bestFit="1" customWidth="1"/>
    <col min="12" max="12" width="13.42578125" customWidth="1"/>
    <col min="14" max="14" width="13.28515625" bestFit="1" customWidth="1"/>
  </cols>
  <sheetData>
    <row r="1" spans="2:9" s="1" customFormat="1" x14ac:dyDescent="0.25">
      <c r="B1" s="16" t="s">
        <v>26</v>
      </c>
    </row>
    <row r="2" spans="2:9" s="1" customFormat="1" x14ac:dyDescent="0.25"/>
    <row r="3" spans="2:9" s="1" customFormat="1" x14ac:dyDescent="0.25"/>
    <row r="4" spans="2:9" s="1" customFormat="1" x14ac:dyDescent="0.25"/>
    <row r="5" spans="2:9" s="1" customFormat="1" x14ac:dyDescent="0.25"/>
    <row r="6" spans="2:9" s="1" customFormat="1" x14ac:dyDescent="0.25"/>
    <row r="7" spans="2:9" x14ac:dyDescent="0.25">
      <c r="B7" s="1" t="s">
        <v>27</v>
      </c>
      <c r="G7" t="s">
        <v>28</v>
      </c>
    </row>
    <row r="8" spans="2:9" x14ac:dyDescent="0.25">
      <c r="B8" s="1"/>
      <c r="E8" t="s">
        <v>29</v>
      </c>
    </row>
    <row r="9" spans="2:9" ht="18.75" x14ac:dyDescent="0.3">
      <c r="B9" s="4" t="s">
        <v>0</v>
      </c>
      <c r="C9" s="1"/>
      <c r="D9" s="1"/>
      <c r="E9" s="1"/>
      <c r="F9" s="1"/>
      <c r="G9" s="1"/>
      <c r="H9" s="9"/>
    </row>
    <row r="11" spans="2:9" x14ac:dyDescent="0.25">
      <c r="B11" s="6" t="s">
        <v>1</v>
      </c>
      <c r="C11" s="7"/>
      <c r="D11" s="7"/>
      <c r="E11" s="7"/>
      <c r="F11" s="1"/>
      <c r="G11" s="1"/>
      <c r="H11" s="10"/>
    </row>
    <row r="12" spans="2:9" x14ac:dyDescent="0.25">
      <c r="B12" s="6"/>
      <c r="C12" s="7"/>
      <c r="D12" s="7"/>
      <c r="E12" s="7"/>
      <c r="F12" s="1"/>
      <c r="G12" s="1"/>
      <c r="H12" s="1"/>
    </row>
    <row r="13" spans="2:9" ht="15.75" thickBot="1" x14ac:dyDescent="0.3">
      <c r="B13" s="3" t="s">
        <v>2</v>
      </c>
      <c r="C13" s="1"/>
      <c r="D13" s="1"/>
      <c r="E13" s="1"/>
      <c r="F13" s="1"/>
      <c r="G13" s="1"/>
      <c r="H13" s="1"/>
    </row>
    <row r="14" spans="2:9" ht="45.75" thickBot="1" x14ac:dyDescent="0.3">
      <c r="B14" s="44" t="s">
        <v>3</v>
      </c>
      <c r="C14" s="45" t="s">
        <v>4</v>
      </c>
      <c r="D14" s="45" t="s">
        <v>5</v>
      </c>
      <c r="E14" s="45" t="s">
        <v>6</v>
      </c>
      <c r="F14" s="46" t="s">
        <v>7</v>
      </c>
      <c r="G14" s="47" t="s">
        <v>8</v>
      </c>
      <c r="H14" s="11"/>
    </row>
    <row r="15" spans="2:9" x14ac:dyDescent="0.25">
      <c r="B15" s="17">
        <v>2019</v>
      </c>
      <c r="C15" s="48">
        <v>801</v>
      </c>
      <c r="D15" s="48">
        <f>349</f>
        <v>349</v>
      </c>
      <c r="E15" s="48">
        <f>454-2</f>
        <v>452</v>
      </c>
      <c r="F15" s="49">
        <v>2223257.66</v>
      </c>
      <c r="G15" s="50">
        <v>2879405.34</v>
      </c>
      <c r="H15" s="12"/>
      <c r="I15" s="15"/>
    </row>
    <row r="16" spans="2:9" x14ac:dyDescent="0.25">
      <c r="B16" s="18">
        <v>2020</v>
      </c>
      <c r="C16" s="27">
        <v>801</v>
      </c>
      <c r="D16" s="27">
        <v>347</v>
      </c>
      <c r="E16" s="27">
        <v>454</v>
      </c>
      <c r="F16" s="29">
        <v>2495216.35</v>
      </c>
      <c r="G16" s="30">
        <v>3264634.65</v>
      </c>
      <c r="H16" s="12"/>
    </row>
    <row r="17" spans="2:14" x14ac:dyDescent="0.25">
      <c r="B17" s="18">
        <v>2021</v>
      </c>
      <c r="C17" s="27">
        <v>801</v>
      </c>
      <c r="D17" s="27">
        <v>345</v>
      </c>
      <c r="E17" s="27">
        <f>438+18</f>
        <v>456</v>
      </c>
      <c r="F17" s="29">
        <v>2278337.79</v>
      </c>
      <c r="G17" s="30">
        <v>3011368.21</v>
      </c>
      <c r="H17" s="12"/>
      <c r="J17" s="34"/>
      <c r="K17" s="35"/>
      <c r="L17" s="36"/>
      <c r="M17" s="35"/>
      <c r="N17" s="37"/>
    </row>
    <row r="18" spans="2:14" ht="15.75" thickBot="1" x14ac:dyDescent="0.3">
      <c r="B18" s="20">
        <v>2022</v>
      </c>
      <c r="C18" s="28">
        <v>801</v>
      </c>
      <c r="D18" s="31">
        <v>345</v>
      </c>
      <c r="E18" s="28">
        <v>456</v>
      </c>
      <c r="F18" s="32">
        <v>2278354.08</v>
      </c>
      <c r="G18" s="33">
        <v>3011389.75</v>
      </c>
      <c r="H18" s="12"/>
      <c r="J18" s="9"/>
      <c r="N18" s="10"/>
    </row>
    <row r="19" spans="2:14" x14ac:dyDescent="0.25">
      <c r="B19" s="2"/>
      <c r="C19" s="1"/>
      <c r="D19" s="1"/>
      <c r="E19" s="1"/>
      <c r="F19" s="1"/>
      <c r="G19" s="9"/>
      <c r="H19" s="9"/>
      <c r="I19" s="9"/>
      <c r="N19" s="10"/>
    </row>
    <row r="20" spans="2:14" x14ac:dyDescent="0.25">
      <c r="B20" s="6" t="s">
        <v>32</v>
      </c>
      <c r="C20" s="1"/>
      <c r="D20" s="1"/>
      <c r="E20" s="1"/>
      <c r="F20" s="1"/>
      <c r="G20" s="1"/>
      <c r="H20" s="1"/>
      <c r="N20" s="38"/>
    </row>
    <row r="21" spans="2:14" x14ac:dyDescent="0.25">
      <c r="B21" s="6"/>
      <c r="C21" s="1"/>
      <c r="D21" s="1"/>
      <c r="E21" s="1"/>
      <c r="F21" s="1"/>
      <c r="G21" s="1"/>
      <c r="H21" s="1"/>
      <c r="J21" s="10"/>
    </row>
    <row r="22" spans="2:14" ht="15.75" thickBot="1" x14ac:dyDescent="0.3">
      <c r="B22" s="3" t="s">
        <v>9</v>
      </c>
      <c r="C22" s="1"/>
      <c r="D22" s="1"/>
      <c r="E22" s="1"/>
      <c r="F22" s="1"/>
      <c r="G22" s="1"/>
      <c r="H22" s="1"/>
      <c r="J22" s="10"/>
    </row>
    <row r="23" spans="2:14" ht="57" thickBot="1" x14ac:dyDescent="0.3">
      <c r="B23" s="44" t="s">
        <v>10</v>
      </c>
      <c r="C23" s="45" t="s">
        <v>11</v>
      </c>
      <c r="D23" s="45" t="s">
        <v>12</v>
      </c>
      <c r="E23" s="45" t="s">
        <v>13</v>
      </c>
      <c r="F23" s="45" t="s">
        <v>14</v>
      </c>
      <c r="G23" s="51" t="s">
        <v>15</v>
      </c>
      <c r="H23" s="1"/>
    </row>
    <row r="24" spans="2:14" x14ac:dyDescent="0.25">
      <c r="B24" s="52" t="s">
        <v>16</v>
      </c>
      <c r="C24" s="53">
        <f>D24+F24</f>
        <v>411</v>
      </c>
      <c r="D24" s="53">
        <v>213</v>
      </c>
      <c r="E24" s="54">
        <f>D24*370*12</f>
        <v>945720</v>
      </c>
      <c r="F24" s="53">
        <v>198</v>
      </c>
      <c r="G24" s="55">
        <f>F24*370*12</f>
        <v>879120</v>
      </c>
      <c r="H24" s="9"/>
      <c r="J24" s="56"/>
      <c r="K24" s="10"/>
    </row>
    <row r="25" spans="2:14" x14ac:dyDescent="0.25">
      <c r="B25" s="23" t="s">
        <v>17</v>
      </c>
      <c r="C25" s="39">
        <f>D25+F25</f>
        <v>308</v>
      </c>
      <c r="D25" s="39">
        <v>170</v>
      </c>
      <c r="E25" s="40">
        <f>D25*550*12+50000</f>
        <v>1172000</v>
      </c>
      <c r="F25" s="39">
        <v>138</v>
      </c>
      <c r="G25" s="41">
        <f>F25*560*12+50000</f>
        <v>977360</v>
      </c>
      <c r="H25" s="9"/>
      <c r="J25" s="10"/>
      <c r="K25" s="10"/>
    </row>
    <row r="26" spans="2:14" ht="15.75" thickBot="1" x14ac:dyDescent="0.3">
      <c r="B26" s="24" t="s">
        <v>18</v>
      </c>
      <c r="C26" s="28">
        <f>D26+F26</f>
        <v>82</v>
      </c>
      <c r="D26" s="28">
        <v>61</v>
      </c>
      <c r="E26" s="42">
        <f>943670-50000</f>
        <v>893670</v>
      </c>
      <c r="F26" s="28">
        <v>21</v>
      </c>
      <c r="G26" s="43">
        <f>471874-50000</f>
        <v>421874</v>
      </c>
      <c r="H26" s="9"/>
      <c r="J26" s="10"/>
      <c r="K26" s="10"/>
      <c r="L26" s="9"/>
      <c r="M26" s="9"/>
    </row>
    <row r="27" spans="2:14" x14ac:dyDescent="0.25">
      <c r="B27" s="2"/>
      <c r="C27" s="1"/>
      <c r="D27" s="1"/>
      <c r="E27" s="9"/>
      <c r="F27" s="1"/>
      <c r="G27" s="9"/>
      <c r="H27" s="9"/>
      <c r="J27" s="9"/>
    </row>
    <row r="28" spans="2:14" x14ac:dyDescent="0.25">
      <c r="B28" s="2"/>
      <c r="C28" s="1"/>
      <c r="D28" s="1"/>
      <c r="E28" s="9"/>
      <c r="F28" s="1"/>
      <c r="G28" s="9"/>
      <c r="H28" s="1"/>
    </row>
    <row r="29" spans="2:14" ht="22.5" customHeight="1" x14ac:dyDescent="0.25">
      <c r="B29" s="57" t="s">
        <v>19</v>
      </c>
      <c r="C29" s="57"/>
      <c r="D29" s="57"/>
      <c r="E29" s="57"/>
      <c r="F29" s="57"/>
      <c r="G29" s="57"/>
      <c r="H29" s="57"/>
    </row>
    <row r="30" spans="2:14" x14ac:dyDescent="0.25">
      <c r="B30" s="8"/>
      <c r="C30" s="8"/>
      <c r="D30" s="8"/>
      <c r="E30" s="8"/>
      <c r="F30" s="8"/>
      <c r="G30" s="8"/>
      <c r="H30" s="8"/>
    </row>
    <row r="31" spans="2:14" ht="15.75" thickBot="1" x14ac:dyDescent="0.3">
      <c r="B31" s="3" t="s">
        <v>9</v>
      </c>
      <c r="C31" s="1"/>
      <c r="D31" s="1"/>
      <c r="E31" s="1"/>
      <c r="F31" s="1"/>
      <c r="G31" s="1"/>
      <c r="H31" s="1"/>
    </row>
    <row r="32" spans="2:14" ht="68.25" thickBot="1" x14ac:dyDescent="0.3">
      <c r="B32" s="44" t="s">
        <v>3</v>
      </c>
      <c r="C32" s="45" t="s">
        <v>20</v>
      </c>
      <c r="D32" s="45" t="s">
        <v>21</v>
      </c>
      <c r="E32" s="45" t="s">
        <v>22</v>
      </c>
      <c r="F32" s="45" t="s">
        <v>23</v>
      </c>
      <c r="G32" s="45" t="s">
        <v>24</v>
      </c>
      <c r="H32" s="51" t="s">
        <v>25</v>
      </c>
    </row>
    <row r="33" spans="2:12" x14ac:dyDescent="0.25">
      <c r="B33" s="17">
        <v>2019</v>
      </c>
      <c r="C33" s="58">
        <v>0</v>
      </c>
      <c r="D33" s="59">
        <f>E33+F33</f>
        <v>168</v>
      </c>
      <c r="E33" s="59">
        <v>42</v>
      </c>
      <c r="F33" s="59">
        <v>126</v>
      </c>
      <c r="G33" s="60">
        <f>E33*1200</f>
        <v>50400</v>
      </c>
      <c r="H33" s="61">
        <f>F33*1100</f>
        <v>138600</v>
      </c>
      <c r="L33" s="34"/>
    </row>
    <row r="34" spans="2:12" x14ac:dyDescent="0.25">
      <c r="B34" s="18">
        <v>2020</v>
      </c>
      <c r="C34" s="13">
        <v>0</v>
      </c>
      <c r="D34" s="5">
        <f t="shared" ref="D34:D36" si="0">E34+F34</f>
        <v>223</v>
      </c>
      <c r="E34" s="5">
        <v>41</v>
      </c>
      <c r="F34" s="5">
        <v>182</v>
      </c>
      <c r="G34" s="14">
        <f>1150*E34</f>
        <v>47150</v>
      </c>
      <c r="H34" s="19">
        <f>F34*1200</f>
        <v>218400</v>
      </c>
    </row>
    <row r="35" spans="2:12" x14ac:dyDescent="0.25">
      <c r="B35" s="18">
        <v>2021</v>
      </c>
      <c r="C35" s="13">
        <v>0</v>
      </c>
      <c r="D35" s="5">
        <f t="shared" si="0"/>
        <v>212</v>
      </c>
      <c r="E35" s="5">
        <v>44</v>
      </c>
      <c r="F35" s="5">
        <v>168</v>
      </c>
      <c r="G35" s="14">
        <f>E35*1300</f>
        <v>57200</v>
      </c>
      <c r="H35" s="19">
        <f>F35*1200</f>
        <v>201600</v>
      </c>
    </row>
    <row r="36" spans="2:12" ht="15.75" thickBot="1" x14ac:dyDescent="0.3">
      <c r="B36" s="20">
        <v>2022</v>
      </c>
      <c r="C36" s="25">
        <v>0</v>
      </c>
      <c r="D36" s="21">
        <f t="shared" si="0"/>
        <v>230</v>
      </c>
      <c r="E36" s="21">
        <v>60</v>
      </c>
      <c r="F36" s="21">
        <v>170</v>
      </c>
      <c r="G36" s="26">
        <f>E36*1500</f>
        <v>90000</v>
      </c>
      <c r="H36" s="22">
        <f>F36*1250</f>
        <v>212500</v>
      </c>
    </row>
    <row r="38" spans="2:12" x14ac:dyDescent="0.25">
      <c r="G38" t="s">
        <v>31</v>
      </c>
    </row>
    <row r="39" spans="2:12" x14ac:dyDescent="0.25">
      <c r="G39" t="s">
        <v>30</v>
      </c>
    </row>
  </sheetData>
  <mergeCells count="1">
    <mergeCell ref="B29:H29"/>
  </mergeCells>
  <pageMargins left="0.7" right="0.7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Gjini</dc:creator>
  <cp:lastModifiedBy>Bahri I. Selimi</cp:lastModifiedBy>
  <cp:lastPrinted>2021-08-25T08:06:45Z</cp:lastPrinted>
  <dcterms:created xsi:type="dcterms:W3CDTF">2016-08-23T09:43:58Z</dcterms:created>
  <dcterms:modified xsi:type="dcterms:W3CDTF">2021-08-25T08:07:14Z</dcterms:modified>
</cp:coreProperties>
</file>